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81" i="1" l="1"/>
  <c r="J82" i="1"/>
  <c r="K83" i="1"/>
  <c r="J62" i="1"/>
  <c r="J76" i="1"/>
  <c r="I76" i="1"/>
  <c r="I69" i="1"/>
  <c r="J69" i="1"/>
  <c r="J86" i="1"/>
  <c r="K87" i="1"/>
  <c r="D90" i="1"/>
  <c r="B89" i="1"/>
  <c r="I85" i="1"/>
  <c r="F79" i="1"/>
  <c r="F78" i="1"/>
  <c r="G78" i="1"/>
  <c r="G77" i="1" l="1"/>
  <c r="G76" i="1" l="1"/>
  <c r="G75" i="1"/>
  <c r="F77" i="1"/>
  <c r="F76" i="1"/>
  <c r="F75" i="1" l="1"/>
  <c r="F74" i="1" l="1"/>
  <c r="F73" i="1"/>
  <c r="G74" i="1"/>
  <c r="G73" i="1"/>
  <c r="F72" i="1" l="1"/>
  <c r="G72" i="1"/>
  <c r="G71" i="1" l="1"/>
  <c r="G70" i="1"/>
  <c r="G69" i="1"/>
  <c r="F71" i="1"/>
  <c r="F70" i="1"/>
  <c r="F69" i="1"/>
  <c r="F68" i="1"/>
  <c r="G68" i="1" l="1"/>
  <c r="G67" i="1"/>
  <c r="F5" i="1" l="1"/>
  <c r="G5" i="1"/>
  <c r="G4" i="1"/>
  <c r="F67" i="1"/>
  <c r="G46" i="1" l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G45" i="1"/>
  <c r="G44" i="1"/>
  <c r="G43" i="1"/>
  <c r="I70" i="1" l="1"/>
  <c r="J70" i="1"/>
  <c r="I55" i="1"/>
  <c r="I62" i="1"/>
  <c r="J55" i="1"/>
  <c r="F33" i="1"/>
  <c r="F34" i="1"/>
  <c r="F35" i="1"/>
  <c r="F36" i="1"/>
  <c r="F37" i="1"/>
  <c r="F38" i="1"/>
  <c r="F39" i="1"/>
  <c r="F40" i="1"/>
  <c r="F41" i="1"/>
  <c r="F42" i="1"/>
  <c r="I48" i="1" s="1"/>
  <c r="I41" i="1" l="1"/>
  <c r="G42" i="1"/>
  <c r="J48" i="1" s="1"/>
  <c r="G41" i="1"/>
  <c r="G40" i="1"/>
  <c r="G39" i="1"/>
  <c r="G38" i="1"/>
  <c r="G37" i="1"/>
  <c r="G36" i="1"/>
  <c r="G35" i="1"/>
  <c r="G34" i="1"/>
  <c r="G33" i="1"/>
  <c r="J41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F6" i="1"/>
  <c r="J20" i="1" l="1"/>
  <c r="J19" i="1"/>
  <c r="J12" i="1"/>
  <c r="I20" i="1"/>
  <c r="I19" i="1"/>
  <c r="J27" i="1"/>
  <c r="I34" i="1"/>
  <c r="J34" i="1"/>
  <c r="I12" i="1"/>
  <c r="I27" i="1"/>
</calcChain>
</file>

<file path=xl/sharedStrings.xml><?xml version="1.0" encoding="utf-8"?>
<sst xmlns="http://schemas.openxmlformats.org/spreadsheetml/2006/main" count="44" uniqueCount="34">
  <si>
    <t>Year</t>
  </si>
  <si>
    <t>Event</t>
  </si>
  <si>
    <t>Shemitah</t>
  </si>
  <si>
    <t>S&amp;P 500 Stock Market Values</t>
  </si>
  <si>
    <t>May to Oct
Change</t>
  </si>
  <si>
    <t>Nov to Apr
Change</t>
  </si>
  <si>
    <t>April 30
Sell</t>
  </si>
  <si>
    <t>May 1
Buy</t>
  </si>
  <si>
    <t>Oct 31
Sell</t>
  </si>
  <si>
    <t>Nov 1
Buy</t>
  </si>
  <si>
    <t>1.20 to 1.39</t>
  </si>
  <si>
    <t>1.40 &amp; higher</t>
  </si>
  <si>
    <t>1.01 to 1.19</t>
  </si>
  <si>
    <t>0.80 to 0.99</t>
  </si>
  <si>
    <t>Color Legend:</t>
  </si>
  <si>
    <t>Sell in May and Go Away?</t>
  </si>
  <si>
    <t>Stay
In</t>
  </si>
  <si>
    <t>0.79 &amp; lower</t>
  </si>
  <si>
    <t>Super Shemitah</t>
  </si>
  <si>
    <t>Jubilee @ 50 yr</t>
  </si>
  <si>
    <t>May to Oct
7 or 8 year</t>
  </si>
  <si>
    <t>Nov to Apr
7 or 8 year</t>
  </si>
  <si>
    <t>Power increases by 1 on the April 30th updates</t>
  </si>
  <si>
    <t>Power increases by 1 on the October 31st updates</t>
  </si>
  <si>
    <t>Power increases by ½ every update</t>
  </si>
  <si>
    <t xml:space="preserve">Overall November to April Increase = </t>
  </si>
  <si>
    <t xml:space="preserve">Overall May to October Increase = </t>
  </si>
  <si>
    <t xml:space="preserve">Stay-in-the-Market, never getting out Increase = </t>
  </si>
  <si>
    <t xml:space="preserve">November through April Six-month Average Increase = </t>
  </si>
  <si>
    <t xml:space="preserve">May through October Six-month Average Increase = </t>
  </si>
  <si>
    <t xml:space="preserve">Stay-in-the-Market, never getting out, Average Annual Increase = </t>
  </si>
  <si>
    <t xml:space="preserve"> = May 2024 through October 2024 increase</t>
  </si>
  <si>
    <t xml:space="preserve"> = November 2024 through April 2025 change</t>
  </si>
  <si>
    <t>Last updated by Brian Davis on 5-1-2025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</si>
</sst>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9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0" xfId="0" applyFill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2" fontId="3" fillId="2" borderId="0" xfId="0" applyNumberFormat="1" applyFont="1" applyFill="1"/>
    <xf numFmtId="2" fontId="3" fillId="3" borderId="0" xfId="0" applyNumberFormat="1" applyFont="1" applyFill="1"/>
    <xf numFmtId="2" fontId="3" fillId="4" borderId="0" xfId="0" applyNumberFormat="1" applyFont="1" applyFill="1"/>
    <xf numFmtId="2" fontId="3" fillId="0" borderId="0" xfId="0" applyNumberFormat="1" applyFont="1" applyFill="1"/>
    <xf numFmtId="2" fontId="3" fillId="5" borderId="0" xfId="0" applyNumberFormat="1" applyFont="1" applyFill="1"/>
    <xf numFmtId="0" fontId="0" fillId="2" borderId="0" xfId="0" applyFill="1"/>
    <xf numFmtId="0" fontId="0" fillId="6" borderId="0" xfId="0" applyFill="1"/>
    <xf numFmtId="0" fontId="0" fillId="3" borderId="0" xfId="0" applyFill="1"/>
    <xf numFmtId="0" fontId="0" fillId="7" borderId="0" xfId="0" applyFill="1"/>
    <xf numFmtId="0" fontId="0" fillId="5" borderId="0" xfId="0" applyFill="1"/>
    <xf numFmtId="2" fontId="3" fillId="8" borderId="0" xfId="0" applyNumberFormat="1" applyFont="1" applyFill="1"/>
    <xf numFmtId="2" fontId="3" fillId="7" borderId="0" xfId="0" applyNumberFormat="1" applyFont="1" applyFill="1"/>
    <xf numFmtId="2" fontId="4" fillId="3" borderId="0" xfId="0" applyNumberFormat="1" applyFont="1" applyFill="1"/>
    <xf numFmtId="0" fontId="1" fillId="6" borderId="0" xfId="0" applyFont="1" applyFill="1"/>
    <xf numFmtId="2" fontId="4" fillId="2" borderId="0" xfId="0" applyNumberFormat="1" applyFont="1" applyFill="1"/>
    <xf numFmtId="165" fontId="3" fillId="2" borderId="0" xfId="0" applyNumberFormat="1" applyFont="1" applyFill="1"/>
    <xf numFmtId="0" fontId="0" fillId="9" borderId="0" xfId="0" applyFill="1"/>
    <xf numFmtId="0" fontId="6" fillId="7" borderId="0" xfId="0" applyFont="1" applyFill="1"/>
    <xf numFmtId="2" fontId="0" fillId="8" borderId="0" xfId="0" applyNumberFormat="1" applyFill="1" applyAlignment="1">
      <alignment horizontal="left"/>
    </xf>
    <xf numFmtId="0" fontId="0" fillId="4" borderId="0" xfId="0" applyFill="1" applyAlignment="1">
      <alignment horizontal="left"/>
    </xf>
    <xf numFmtId="10" fontId="2" fillId="6" borderId="0" xfId="1" applyNumberFormat="1" applyFont="1" applyFill="1"/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center" wrapText="1"/>
    </xf>
    <xf numFmtId="164" fontId="0" fillId="0" borderId="0" xfId="0" applyNumberFormat="1" applyFill="1"/>
    <xf numFmtId="2" fontId="4" fillId="5" borderId="0" xfId="0" applyNumberFormat="1" applyFont="1" applyFill="1"/>
    <xf numFmtId="0" fontId="0" fillId="0" borderId="0" xfId="0" quotePrefix="1"/>
    <xf numFmtId="0" fontId="3" fillId="0" borderId="0" xfId="0" quotePrefix="1" applyFont="1"/>
    <xf numFmtId="2" fontId="4" fillId="4" borderId="0" xfId="0" applyNumberFormat="1" applyFont="1" applyFill="1"/>
    <xf numFmtId="10" fontId="4" fillId="0" borderId="0" xfId="1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FF00"/>
      <color rgb="FF00FF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tabSelected="1" workbookViewId="0">
      <pane ySplit="3" topLeftCell="A73" activePane="bottomLeft" state="frozen"/>
      <selection pane="bottomLeft" activeCell="A93" sqref="A93"/>
    </sheetView>
  </sheetViews>
  <sheetFormatPr defaultRowHeight="15" x14ac:dyDescent="0.25"/>
  <cols>
    <col min="1" max="1" width="5.85546875" customWidth="1"/>
    <col min="2" max="2" width="8" customWidth="1"/>
    <col min="3" max="3" width="8.7109375" customWidth="1"/>
    <col min="4" max="4" width="7.28515625" customWidth="1"/>
    <col min="5" max="5" width="7.7109375" customWidth="1"/>
    <col min="6" max="6" width="10.28515625" customWidth="1"/>
    <col min="7" max="7" width="10.140625" customWidth="1"/>
    <col min="8" max="8" width="14.7109375" customWidth="1"/>
    <col min="9" max="9" width="10.28515625" customWidth="1"/>
    <col min="10" max="10" width="10.42578125" customWidth="1"/>
    <col min="11" max="11" width="6.5703125" customWidth="1"/>
  </cols>
  <sheetData>
    <row r="1" spans="1:11" x14ac:dyDescent="0.25">
      <c r="A1" s="4" t="s">
        <v>14</v>
      </c>
      <c r="C1" s="18" t="s">
        <v>17</v>
      </c>
      <c r="D1" s="27"/>
      <c r="E1" s="17" t="s">
        <v>13</v>
      </c>
      <c r="F1" s="17"/>
      <c r="G1" s="28">
        <v>1</v>
      </c>
      <c r="H1" s="19" t="s">
        <v>12</v>
      </c>
      <c r="I1" s="29" t="s">
        <v>10</v>
      </c>
      <c r="J1" s="15" t="s">
        <v>11</v>
      </c>
      <c r="K1" s="15"/>
    </row>
    <row r="2" spans="1:11" x14ac:dyDescent="0.25">
      <c r="A2" s="4" t="s">
        <v>3</v>
      </c>
      <c r="E2" s="4"/>
      <c r="H2" s="3"/>
      <c r="I2" s="31" t="s">
        <v>15</v>
      </c>
      <c r="J2" s="31"/>
    </row>
    <row r="3" spans="1:11" ht="30" x14ac:dyDescent="0.25">
      <c r="A3" s="5" t="s">
        <v>0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5</v>
      </c>
      <c r="G3" s="6" t="s">
        <v>4</v>
      </c>
      <c r="H3" s="5" t="s">
        <v>1</v>
      </c>
      <c r="I3" s="32" t="s">
        <v>21</v>
      </c>
      <c r="J3" s="6" t="s">
        <v>20</v>
      </c>
      <c r="K3" s="6" t="s">
        <v>16</v>
      </c>
    </row>
    <row r="4" spans="1:11" x14ac:dyDescent="0.25">
      <c r="A4">
        <v>1950</v>
      </c>
      <c r="B4" s="1"/>
      <c r="C4" s="1">
        <v>18.22</v>
      </c>
      <c r="D4" s="1">
        <v>19.53</v>
      </c>
      <c r="E4" s="1">
        <v>19.559999999999999</v>
      </c>
      <c r="F4" s="9"/>
      <c r="G4" s="14">
        <f t="shared" ref="G4:G35" si="0">D4/C4</f>
        <v>1.0718990120746434</v>
      </c>
      <c r="I4" s="33"/>
      <c r="J4" s="2"/>
    </row>
    <row r="5" spans="1:11" x14ac:dyDescent="0.25">
      <c r="A5">
        <v>1951</v>
      </c>
      <c r="B5" s="1">
        <v>22.43</v>
      </c>
      <c r="C5" s="1">
        <v>22.53</v>
      </c>
      <c r="D5" s="1">
        <v>22.94</v>
      </c>
      <c r="E5" s="1">
        <v>23.1</v>
      </c>
      <c r="F5" s="14">
        <f>B5/E4</f>
        <v>1.1467280163599183</v>
      </c>
      <c r="G5" s="14">
        <f t="shared" si="0"/>
        <v>1.0181979582778518</v>
      </c>
      <c r="H5" s="23" t="s">
        <v>2</v>
      </c>
      <c r="I5" s="33"/>
      <c r="J5" s="2"/>
    </row>
    <row r="6" spans="1:11" x14ac:dyDescent="0.25">
      <c r="A6">
        <v>1952</v>
      </c>
      <c r="B6" s="1">
        <v>23.32</v>
      </c>
      <c r="C6" s="1">
        <v>23.17</v>
      </c>
      <c r="D6" s="1">
        <v>24.52</v>
      </c>
      <c r="E6" s="1">
        <v>24.6</v>
      </c>
      <c r="F6" s="14">
        <f>B6/E5</f>
        <v>1.0095238095238095</v>
      </c>
      <c r="G6" s="14">
        <f t="shared" si="0"/>
        <v>1.0582649978420371</v>
      </c>
      <c r="I6" s="33"/>
      <c r="J6" s="2"/>
    </row>
    <row r="7" spans="1:11" x14ac:dyDescent="0.25">
      <c r="A7">
        <v>1953</v>
      </c>
      <c r="B7" s="1">
        <v>24.62</v>
      </c>
      <c r="C7" s="1">
        <v>24.73</v>
      </c>
      <c r="D7" s="1">
        <v>24.54</v>
      </c>
      <c r="E7" s="1">
        <v>24.66</v>
      </c>
      <c r="F7" s="20">
        <f t="shared" ref="F7:F66" si="1">B7/E6</f>
        <v>1.0008130081300812</v>
      </c>
      <c r="G7" s="11">
        <f t="shared" si="0"/>
        <v>0.99231702385766274</v>
      </c>
      <c r="I7" s="33"/>
      <c r="J7" s="2"/>
    </row>
    <row r="8" spans="1:11" x14ac:dyDescent="0.25">
      <c r="A8">
        <v>1954</v>
      </c>
      <c r="B8" s="1">
        <v>28.18</v>
      </c>
      <c r="C8" s="1">
        <v>28.21</v>
      </c>
      <c r="D8" s="1">
        <v>31.68</v>
      </c>
      <c r="E8" s="1">
        <v>31.79</v>
      </c>
      <c r="F8" s="14">
        <f t="shared" si="1"/>
        <v>1.1427412814274127</v>
      </c>
      <c r="G8" s="14">
        <f t="shared" si="0"/>
        <v>1.1230060262318327</v>
      </c>
      <c r="I8" s="33"/>
      <c r="J8" s="2"/>
    </row>
    <row r="9" spans="1:11" x14ac:dyDescent="0.25">
      <c r="A9">
        <v>1955</v>
      </c>
      <c r="B9" s="1">
        <v>37.96</v>
      </c>
      <c r="C9" s="1">
        <v>38.04</v>
      </c>
      <c r="D9" s="1">
        <v>42.34</v>
      </c>
      <c r="E9" s="1">
        <v>42.28</v>
      </c>
      <c r="F9" s="14">
        <f t="shared" si="1"/>
        <v>1.194086190625983</v>
      </c>
      <c r="G9" s="14">
        <f t="shared" si="0"/>
        <v>1.1130389064143009</v>
      </c>
      <c r="I9" s="33"/>
      <c r="J9" s="2"/>
    </row>
    <row r="10" spans="1:11" x14ac:dyDescent="0.25">
      <c r="A10">
        <v>1956</v>
      </c>
      <c r="B10" s="1">
        <v>48.38</v>
      </c>
      <c r="C10" s="1">
        <v>48.16</v>
      </c>
      <c r="D10" s="1">
        <v>45.58</v>
      </c>
      <c r="E10" s="1">
        <v>46.52</v>
      </c>
      <c r="F10" s="14">
        <f t="shared" si="1"/>
        <v>1.1442762535477768</v>
      </c>
      <c r="G10" s="11">
        <f t="shared" si="0"/>
        <v>0.94642857142857151</v>
      </c>
      <c r="I10" s="33"/>
      <c r="J10" s="2"/>
    </row>
    <row r="11" spans="1:11" x14ac:dyDescent="0.25">
      <c r="A11">
        <v>1957</v>
      </c>
      <c r="B11" s="1">
        <v>45.74</v>
      </c>
      <c r="C11" s="1">
        <v>46.02</v>
      </c>
      <c r="D11" s="1">
        <v>41.06</v>
      </c>
      <c r="E11" s="1">
        <v>40.44</v>
      </c>
      <c r="F11" s="11">
        <f t="shared" si="1"/>
        <v>0.98323301805674979</v>
      </c>
      <c r="G11" s="11">
        <f t="shared" si="0"/>
        <v>0.89222077357670582</v>
      </c>
      <c r="I11" s="33"/>
      <c r="J11" s="2"/>
    </row>
    <row r="12" spans="1:11" x14ac:dyDescent="0.25">
      <c r="A12">
        <v>1958</v>
      </c>
      <c r="B12" s="1">
        <v>43.44</v>
      </c>
      <c r="C12" s="1">
        <v>43.54</v>
      </c>
      <c r="D12" s="1">
        <v>51.33</v>
      </c>
      <c r="E12" s="1">
        <v>51.56</v>
      </c>
      <c r="F12" s="14">
        <f t="shared" si="1"/>
        <v>1.0741839762611276</v>
      </c>
      <c r="G12" s="14">
        <f t="shared" si="0"/>
        <v>1.1789159393661002</v>
      </c>
      <c r="H12" s="16" t="s">
        <v>2</v>
      </c>
      <c r="I12" s="10">
        <f>PRODUCT(F6:F12)</f>
        <v>1.6661692278439222</v>
      </c>
      <c r="J12" s="12">
        <f>PRODUCT(G6:G12)</f>
        <v>1.3067133230352972</v>
      </c>
    </row>
    <row r="13" spans="1:11" x14ac:dyDescent="0.25">
      <c r="A13">
        <v>1959</v>
      </c>
      <c r="B13" s="1">
        <v>57.59</v>
      </c>
      <c r="C13" s="1">
        <v>57.65</v>
      </c>
      <c r="D13" s="1">
        <v>57.52</v>
      </c>
      <c r="E13" s="1">
        <v>57.41</v>
      </c>
      <c r="F13" s="14">
        <f t="shared" si="1"/>
        <v>1.1169511249030257</v>
      </c>
      <c r="G13" s="20">
        <f t="shared" si="0"/>
        <v>0.99774501300954044</v>
      </c>
      <c r="I13" s="3"/>
    </row>
    <row r="14" spans="1:11" x14ac:dyDescent="0.25">
      <c r="A14">
        <v>1960</v>
      </c>
      <c r="B14" s="1">
        <v>54.37</v>
      </c>
      <c r="C14" s="1">
        <v>54.13</v>
      </c>
      <c r="D14" s="1">
        <v>53.39</v>
      </c>
      <c r="E14" s="1">
        <v>53.94</v>
      </c>
      <c r="F14" s="11">
        <f t="shared" si="1"/>
        <v>0.9470475526911688</v>
      </c>
      <c r="G14" s="11">
        <f t="shared" si="0"/>
        <v>0.98632920746351371</v>
      </c>
      <c r="I14" s="13"/>
      <c r="J14" s="9"/>
    </row>
    <row r="15" spans="1:11" x14ac:dyDescent="0.25">
      <c r="A15">
        <v>1961</v>
      </c>
      <c r="B15" s="1">
        <v>65.31</v>
      </c>
      <c r="C15" s="1">
        <v>65.17</v>
      </c>
      <c r="D15" s="1">
        <v>68.62</v>
      </c>
      <c r="E15" s="1">
        <v>68.73</v>
      </c>
      <c r="F15" s="12">
        <f t="shared" si="1"/>
        <v>1.2107897664071192</v>
      </c>
      <c r="G15" s="14">
        <f t="shared" si="0"/>
        <v>1.052938468620531</v>
      </c>
      <c r="I15" s="13"/>
      <c r="J15" s="9"/>
    </row>
    <row r="16" spans="1:11" x14ac:dyDescent="0.25">
      <c r="A16">
        <v>1962</v>
      </c>
      <c r="B16" s="1">
        <v>65.239999999999995</v>
      </c>
      <c r="C16" s="1">
        <v>65.7</v>
      </c>
      <c r="D16" s="1">
        <v>56.52</v>
      </c>
      <c r="E16" s="1">
        <v>57.12</v>
      </c>
      <c r="F16" s="11">
        <f t="shared" si="1"/>
        <v>0.94922159173577758</v>
      </c>
      <c r="G16" s="11">
        <f t="shared" si="0"/>
        <v>0.86027397260273974</v>
      </c>
      <c r="I16" s="13"/>
      <c r="J16" s="9"/>
    </row>
    <row r="17" spans="1:10" x14ac:dyDescent="0.25">
      <c r="A17">
        <v>1963</v>
      </c>
      <c r="B17" s="1">
        <v>69.8</v>
      </c>
      <c r="C17" s="1">
        <v>69.97</v>
      </c>
      <c r="D17" s="1">
        <v>74.010000000000005</v>
      </c>
      <c r="E17" s="1">
        <v>73.83</v>
      </c>
      <c r="F17" s="12">
        <f t="shared" si="1"/>
        <v>1.2219887955182074</v>
      </c>
      <c r="G17" s="14">
        <f t="shared" si="0"/>
        <v>1.0577390310132915</v>
      </c>
      <c r="I17" s="13"/>
      <c r="J17" s="9"/>
    </row>
    <row r="18" spans="1:10" x14ac:dyDescent="0.25">
      <c r="A18">
        <v>1964</v>
      </c>
      <c r="B18" s="1">
        <v>79.459999999999994</v>
      </c>
      <c r="C18" s="1">
        <v>80.17</v>
      </c>
      <c r="D18" s="1">
        <v>84.86</v>
      </c>
      <c r="E18" s="1">
        <v>85.18</v>
      </c>
      <c r="F18" s="14">
        <f t="shared" si="1"/>
        <v>1.0762562643911688</v>
      </c>
      <c r="G18" s="14">
        <f t="shared" si="0"/>
        <v>1.0585006860421604</v>
      </c>
      <c r="I18" s="13"/>
      <c r="J18" s="9"/>
    </row>
    <row r="19" spans="1:10" x14ac:dyDescent="0.25">
      <c r="A19">
        <v>1965</v>
      </c>
      <c r="B19" s="1">
        <v>89.11</v>
      </c>
      <c r="C19" s="1">
        <v>89.23</v>
      </c>
      <c r="D19" s="1">
        <v>92.42</v>
      </c>
      <c r="E19" s="1">
        <v>92.23</v>
      </c>
      <c r="F19" s="14">
        <f t="shared" si="1"/>
        <v>1.0461375909837989</v>
      </c>
      <c r="G19" s="14">
        <f t="shared" si="0"/>
        <v>1.0357503081923121</v>
      </c>
      <c r="H19" s="16" t="s">
        <v>18</v>
      </c>
      <c r="I19" s="10">
        <f>PRODUCT(F13:F19)</f>
        <v>1.6726844909551868</v>
      </c>
      <c r="J19" s="14">
        <f>PRODUCT(G13:G19)</f>
        <v>1.0337272889252018</v>
      </c>
    </row>
    <row r="20" spans="1:10" x14ac:dyDescent="0.25">
      <c r="A20">
        <v>1966</v>
      </c>
      <c r="B20" s="1">
        <v>91.06</v>
      </c>
      <c r="C20" s="1">
        <v>90.9</v>
      </c>
      <c r="D20" s="1">
        <v>80.2</v>
      </c>
      <c r="E20" s="1">
        <v>80.81</v>
      </c>
      <c r="F20" s="11">
        <f t="shared" si="1"/>
        <v>0.98731432288843113</v>
      </c>
      <c r="G20" s="11">
        <f t="shared" si="0"/>
        <v>0.88228822882288227</v>
      </c>
      <c r="H20" s="26" t="s">
        <v>19</v>
      </c>
      <c r="I20" s="10">
        <f>PRODUCT(F13:F20)</f>
        <v>1.6514653555934002</v>
      </c>
      <c r="J20" s="11">
        <f>PRODUCT(G13:G20)</f>
        <v>0.91204541883169621</v>
      </c>
    </row>
    <row r="21" spans="1:10" x14ac:dyDescent="0.25">
      <c r="A21">
        <v>1967</v>
      </c>
      <c r="B21" s="1">
        <v>94.01</v>
      </c>
      <c r="C21" s="1">
        <v>93.84</v>
      </c>
      <c r="D21" s="1">
        <v>93.3</v>
      </c>
      <c r="E21" s="1">
        <v>92.71</v>
      </c>
      <c r="F21" s="14">
        <f t="shared" si="1"/>
        <v>1.1633461205296374</v>
      </c>
      <c r="G21" s="11">
        <f t="shared" si="0"/>
        <v>0.99424552429667512</v>
      </c>
      <c r="I21" s="13"/>
      <c r="J21" s="9"/>
    </row>
    <row r="22" spans="1:10" x14ac:dyDescent="0.25">
      <c r="A22">
        <v>1968</v>
      </c>
      <c r="B22" s="1">
        <v>97.46</v>
      </c>
      <c r="C22" s="1">
        <v>97.97</v>
      </c>
      <c r="D22" s="1">
        <v>103.41</v>
      </c>
      <c r="E22" s="1">
        <v>103.06</v>
      </c>
      <c r="F22" s="14">
        <f t="shared" si="1"/>
        <v>1.0512350339769172</v>
      </c>
      <c r="G22" s="14">
        <f t="shared" si="0"/>
        <v>1.0555272022047566</v>
      </c>
      <c r="I22" s="13"/>
      <c r="J22" s="9"/>
    </row>
    <row r="23" spans="1:10" x14ac:dyDescent="0.25">
      <c r="A23">
        <v>1969</v>
      </c>
      <c r="B23" s="1">
        <v>103.69</v>
      </c>
      <c r="C23" s="1">
        <v>103.51</v>
      </c>
      <c r="D23" s="1">
        <v>97.12</v>
      </c>
      <c r="E23" s="1">
        <v>97.15</v>
      </c>
      <c r="F23" s="14">
        <f t="shared" si="1"/>
        <v>1.0061129439161653</v>
      </c>
      <c r="G23" s="11">
        <f t="shared" si="0"/>
        <v>0.93826683412230705</v>
      </c>
      <c r="H23" s="3"/>
      <c r="I23" s="13"/>
      <c r="J23" s="9"/>
    </row>
    <row r="24" spans="1:10" x14ac:dyDescent="0.25">
      <c r="A24">
        <v>1970</v>
      </c>
      <c r="B24" s="1">
        <v>81.52</v>
      </c>
      <c r="C24" s="1">
        <v>81.44</v>
      </c>
      <c r="D24" s="1">
        <v>83.25</v>
      </c>
      <c r="E24" s="1">
        <v>83.51</v>
      </c>
      <c r="F24" s="11">
        <f t="shared" si="1"/>
        <v>0.83911477097272247</v>
      </c>
      <c r="G24" s="14">
        <f t="shared" si="0"/>
        <v>1.0222249508840864</v>
      </c>
      <c r="I24" s="13"/>
      <c r="J24" s="9"/>
    </row>
    <row r="25" spans="1:10" x14ac:dyDescent="0.25">
      <c r="A25">
        <v>1971</v>
      </c>
      <c r="B25" s="1">
        <v>103.95</v>
      </c>
      <c r="C25" s="1">
        <v>103.29</v>
      </c>
      <c r="D25" s="1">
        <v>94.23</v>
      </c>
      <c r="E25" s="1">
        <v>92.8</v>
      </c>
      <c r="F25" s="12">
        <f t="shared" si="1"/>
        <v>1.2447611064543167</v>
      </c>
      <c r="G25" s="11">
        <f t="shared" si="0"/>
        <v>0.91228579726982284</v>
      </c>
      <c r="I25" s="13"/>
      <c r="J25" s="9"/>
    </row>
    <row r="26" spans="1:10" x14ac:dyDescent="0.25">
      <c r="A26">
        <v>1972</v>
      </c>
      <c r="B26" s="1">
        <v>107.67</v>
      </c>
      <c r="C26" s="1">
        <v>106.69</v>
      </c>
      <c r="D26" s="1">
        <v>111.58</v>
      </c>
      <c r="E26" s="1">
        <v>112.67</v>
      </c>
      <c r="F26" s="14">
        <f t="shared" si="1"/>
        <v>1.1602370689655173</v>
      </c>
      <c r="G26" s="14">
        <f t="shared" si="0"/>
        <v>1.0458337238729027</v>
      </c>
      <c r="I26" s="13"/>
      <c r="J26" s="9"/>
    </row>
    <row r="27" spans="1:10" x14ac:dyDescent="0.25">
      <c r="A27">
        <v>1973</v>
      </c>
      <c r="B27" s="1">
        <v>106.97</v>
      </c>
      <c r="C27" s="1">
        <v>107.1</v>
      </c>
      <c r="D27" s="1">
        <v>108.29</v>
      </c>
      <c r="E27" s="1">
        <v>107.69</v>
      </c>
      <c r="F27" s="11">
        <f t="shared" si="1"/>
        <v>0.94940978077571669</v>
      </c>
      <c r="G27" s="14">
        <f t="shared" si="0"/>
        <v>1.0111111111111113</v>
      </c>
      <c r="H27" s="16" t="s">
        <v>2</v>
      </c>
      <c r="I27" s="10">
        <f>PRODUCT(F21:F27)</f>
        <v>1.4156742172242405</v>
      </c>
      <c r="J27" s="11">
        <f>PRODUCT(G21:G27)</f>
        <v>0.97102040346237695</v>
      </c>
    </row>
    <row r="28" spans="1:10" x14ac:dyDescent="0.25">
      <c r="A28">
        <v>1974</v>
      </c>
      <c r="B28" s="1">
        <v>90.31</v>
      </c>
      <c r="C28" s="1">
        <v>92.22</v>
      </c>
      <c r="D28" s="1">
        <v>73.900000000000006</v>
      </c>
      <c r="E28" s="1">
        <v>73.88</v>
      </c>
      <c r="F28" s="11">
        <f t="shared" si="1"/>
        <v>0.83861082737487236</v>
      </c>
      <c r="G28" s="11">
        <f t="shared" si="0"/>
        <v>0.80134461071351126</v>
      </c>
      <c r="I28" s="13"/>
      <c r="J28" s="9"/>
    </row>
    <row r="29" spans="1:10" x14ac:dyDescent="0.25">
      <c r="A29">
        <v>1975</v>
      </c>
      <c r="B29" s="1">
        <v>87.3</v>
      </c>
      <c r="C29" s="1">
        <v>88.1</v>
      </c>
      <c r="D29" s="1">
        <v>89.04</v>
      </c>
      <c r="E29" s="1">
        <v>88.09</v>
      </c>
      <c r="F29" s="14">
        <f t="shared" si="1"/>
        <v>1.1816459122902003</v>
      </c>
      <c r="G29" s="14">
        <f t="shared" si="0"/>
        <v>1.0106696935300796</v>
      </c>
      <c r="I29" s="13"/>
      <c r="J29" s="9"/>
    </row>
    <row r="30" spans="1:10" x14ac:dyDescent="0.25">
      <c r="A30">
        <v>1976</v>
      </c>
      <c r="B30" s="1">
        <v>101.64</v>
      </c>
      <c r="C30" s="1">
        <v>100.92</v>
      </c>
      <c r="D30" s="1">
        <v>102.9</v>
      </c>
      <c r="E30" s="1">
        <v>103.1</v>
      </c>
      <c r="F30" s="14">
        <f t="shared" si="1"/>
        <v>1.1538199568623</v>
      </c>
      <c r="G30" s="14">
        <f t="shared" si="0"/>
        <v>1.0196195005945303</v>
      </c>
      <c r="I30" s="13"/>
      <c r="J30" s="13"/>
    </row>
    <row r="31" spans="1:10" x14ac:dyDescent="0.25">
      <c r="A31">
        <v>1977</v>
      </c>
      <c r="B31" s="1">
        <v>98.44</v>
      </c>
      <c r="C31" s="1">
        <v>98.93</v>
      </c>
      <c r="D31" s="1">
        <v>92.34</v>
      </c>
      <c r="E31" s="1">
        <v>91.35</v>
      </c>
      <c r="F31" s="11">
        <f t="shared" si="1"/>
        <v>0.95480116391852576</v>
      </c>
      <c r="G31" s="11">
        <f t="shared" si="0"/>
        <v>0.93338724350550895</v>
      </c>
      <c r="I31" s="13"/>
      <c r="J31" s="9"/>
    </row>
    <row r="32" spans="1:10" x14ac:dyDescent="0.25">
      <c r="A32">
        <v>1978</v>
      </c>
      <c r="B32" s="1">
        <v>96.83</v>
      </c>
      <c r="C32" s="1">
        <v>97.67</v>
      </c>
      <c r="D32" s="1">
        <v>93.15</v>
      </c>
      <c r="E32" s="1">
        <v>96.85</v>
      </c>
      <c r="F32" s="14">
        <f t="shared" si="1"/>
        <v>1.0599890530925014</v>
      </c>
      <c r="G32" s="11">
        <f t="shared" si="0"/>
        <v>0.95372171598238975</v>
      </c>
      <c r="I32" s="13"/>
      <c r="J32" s="9"/>
    </row>
    <row r="33" spans="1:10" x14ac:dyDescent="0.25">
      <c r="A33">
        <v>1979</v>
      </c>
      <c r="B33" s="1">
        <v>101.76</v>
      </c>
      <c r="C33" s="1">
        <v>101.68</v>
      </c>
      <c r="D33" s="1">
        <v>101.82</v>
      </c>
      <c r="E33" s="1">
        <v>102.57</v>
      </c>
      <c r="F33" s="14">
        <f t="shared" si="1"/>
        <v>1.0506969540526589</v>
      </c>
      <c r="G33" s="20">
        <f t="shared" si="0"/>
        <v>1.0013768686073956</v>
      </c>
      <c r="I33" s="13"/>
      <c r="J33" s="9"/>
    </row>
    <row r="34" spans="1:10" x14ac:dyDescent="0.25">
      <c r="A34">
        <v>1980</v>
      </c>
      <c r="B34" s="1">
        <v>106.29</v>
      </c>
      <c r="C34" s="1">
        <v>105.46</v>
      </c>
      <c r="D34" s="1">
        <v>127.47</v>
      </c>
      <c r="E34" s="1">
        <v>129.04</v>
      </c>
      <c r="F34" s="14">
        <f t="shared" si="1"/>
        <v>1.036267914594911</v>
      </c>
      <c r="G34" s="12">
        <f t="shared" si="0"/>
        <v>1.2087047221695431</v>
      </c>
      <c r="H34" s="16" t="s">
        <v>2</v>
      </c>
      <c r="I34" s="12">
        <f>PRODUCT(F28:F34)</f>
        <v>1.2599395631147376</v>
      </c>
      <c r="J34" s="11">
        <f>PRODUCT(G28:G34)</f>
        <v>0.88975001288104916</v>
      </c>
    </row>
    <row r="35" spans="1:10" x14ac:dyDescent="0.25">
      <c r="A35">
        <v>1981</v>
      </c>
      <c r="B35" s="1">
        <v>132.81</v>
      </c>
      <c r="C35" s="1">
        <v>132.72</v>
      </c>
      <c r="D35" s="1">
        <v>121.89</v>
      </c>
      <c r="E35" s="1">
        <v>124.2</v>
      </c>
      <c r="F35" s="14">
        <f t="shared" si="1"/>
        <v>1.0292157470551768</v>
      </c>
      <c r="G35" s="11">
        <f t="shared" si="0"/>
        <v>0.91839963833634719</v>
      </c>
      <c r="I35" s="13"/>
      <c r="J35" s="9"/>
    </row>
    <row r="36" spans="1:10" x14ac:dyDescent="0.25">
      <c r="A36">
        <v>1982</v>
      </c>
      <c r="B36" s="1">
        <v>116.44</v>
      </c>
      <c r="C36" s="1">
        <v>116.82</v>
      </c>
      <c r="D36" s="1">
        <v>133.72</v>
      </c>
      <c r="E36" s="1">
        <v>135.47</v>
      </c>
      <c r="F36" s="11">
        <f t="shared" si="1"/>
        <v>0.93752012882447666</v>
      </c>
      <c r="G36" s="14">
        <f t="shared" ref="G36:G66" si="2">D36/C36</f>
        <v>1.1446670090737887</v>
      </c>
      <c r="I36" s="13"/>
      <c r="J36" s="9"/>
    </row>
    <row r="37" spans="1:10" x14ac:dyDescent="0.25">
      <c r="A37">
        <v>1983</v>
      </c>
      <c r="B37" s="1">
        <v>164.43</v>
      </c>
      <c r="C37" s="1">
        <v>162.11000000000001</v>
      </c>
      <c r="D37" s="1">
        <v>163.55000000000001</v>
      </c>
      <c r="E37" s="1">
        <v>163.66</v>
      </c>
      <c r="F37" s="12">
        <f t="shared" si="1"/>
        <v>1.2137742673654683</v>
      </c>
      <c r="G37" s="14">
        <f t="shared" si="2"/>
        <v>1.0088828573191042</v>
      </c>
      <c r="I37" s="13"/>
      <c r="J37" s="9"/>
    </row>
    <row r="38" spans="1:10" x14ac:dyDescent="0.25">
      <c r="A38">
        <v>1984</v>
      </c>
      <c r="B38" s="1">
        <v>160.05000000000001</v>
      </c>
      <c r="C38" s="1">
        <v>161.68</v>
      </c>
      <c r="D38" s="1">
        <v>166.09</v>
      </c>
      <c r="E38" s="1">
        <v>167.49</v>
      </c>
      <c r="F38" s="11">
        <f t="shared" si="1"/>
        <v>0.97794207503360631</v>
      </c>
      <c r="G38" s="14">
        <f t="shared" si="2"/>
        <v>1.0272761009401286</v>
      </c>
      <c r="I38" s="13"/>
      <c r="J38" s="9"/>
    </row>
    <row r="39" spans="1:10" x14ac:dyDescent="0.25">
      <c r="A39">
        <v>1985</v>
      </c>
      <c r="B39" s="1">
        <v>179.83</v>
      </c>
      <c r="C39" s="1">
        <v>178.37</v>
      </c>
      <c r="D39" s="1">
        <v>189.82</v>
      </c>
      <c r="E39" s="1">
        <v>191.53</v>
      </c>
      <c r="F39" s="14">
        <f t="shared" si="1"/>
        <v>1.0736760403606185</v>
      </c>
      <c r="G39" s="14">
        <f t="shared" si="2"/>
        <v>1.0641924090373942</v>
      </c>
      <c r="I39" s="13"/>
      <c r="J39" s="13"/>
    </row>
    <row r="40" spans="1:10" x14ac:dyDescent="0.25">
      <c r="A40">
        <v>1986</v>
      </c>
      <c r="B40" s="1">
        <v>235.52</v>
      </c>
      <c r="C40" s="1">
        <v>235.16</v>
      </c>
      <c r="D40" s="1">
        <v>243.98</v>
      </c>
      <c r="E40" s="1">
        <v>245.8</v>
      </c>
      <c r="F40" s="12">
        <f t="shared" si="1"/>
        <v>1.2296768130319011</v>
      </c>
      <c r="G40" s="14">
        <f t="shared" si="2"/>
        <v>1.0375063786358223</v>
      </c>
      <c r="I40" s="13"/>
      <c r="J40" s="9"/>
    </row>
    <row r="41" spans="1:10" x14ac:dyDescent="0.25">
      <c r="A41">
        <v>1987</v>
      </c>
      <c r="B41" s="1">
        <v>288.36</v>
      </c>
      <c r="C41" s="1">
        <v>288.02999999999997</v>
      </c>
      <c r="D41" s="1">
        <v>251.79</v>
      </c>
      <c r="E41" s="1">
        <v>255.75</v>
      </c>
      <c r="F41" s="14">
        <f t="shared" si="1"/>
        <v>1.1731489015459724</v>
      </c>
      <c r="G41" s="11">
        <f t="shared" si="2"/>
        <v>0.87417977294031879</v>
      </c>
      <c r="H41" s="16" t="s">
        <v>2</v>
      </c>
      <c r="I41" s="10">
        <f>PRODUCT(F35:F41)</f>
        <v>1.7740075543344844</v>
      </c>
      <c r="J41" s="14">
        <f>PRODUCT(G35:G41)</f>
        <v>1.0515997711739988</v>
      </c>
    </row>
    <row r="42" spans="1:10" x14ac:dyDescent="0.25">
      <c r="A42">
        <v>1988</v>
      </c>
      <c r="B42" s="1">
        <v>261.33</v>
      </c>
      <c r="C42" s="1">
        <v>261.56</v>
      </c>
      <c r="D42" s="1">
        <v>278.97000000000003</v>
      </c>
      <c r="E42" s="1">
        <v>279.06</v>
      </c>
      <c r="F42" s="14">
        <f t="shared" si="1"/>
        <v>1.0218181818181817</v>
      </c>
      <c r="G42" s="14">
        <f t="shared" si="2"/>
        <v>1.0665621654687263</v>
      </c>
      <c r="H42" s="3"/>
      <c r="I42" s="13"/>
      <c r="J42" s="9"/>
    </row>
    <row r="43" spans="1:10" x14ac:dyDescent="0.25">
      <c r="A43">
        <v>1989</v>
      </c>
      <c r="B43" s="1">
        <v>309.64</v>
      </c>
      <c r="C43" s="1">
        <v>309.12</v>
      </c>
      <c r="D43" s="1">
        <v>340.36</v>
      </c>
      <c r="E43" s="1">
        <v>341.2</v>
      </c>
      <c r="F43" s="14">
        <f t="shared" si="1"/>
        <v>1.1095821687092382</v>
      </c>
      <c r="G43" s="14">
        <f t="shared" si="2"/>
        <v>1.101061076604555</v>
      </c>
      <c r="I43" s="13"/>
      <c r="J43" s="9"/>
    </row>
    <row r="44" spans="1:10" x14ac:dyDescent="0.25">
      <c r="A44">
        <v>1990</v>
      </c>
      <c r="B44" s="1">
        <v>330.8</v>
      </c>
      <c r="C44" s="1">
        <v>332.25</v>
      </c>
      <c r="D44" s="1">
        <v>304</v>
      </c>
      <c r="E44" s="1">
        <v>307.02</v>
      </c>
      <c r="F44" s="11">
        <f t="shared" si="1"/>
        <v>0.96951934349355229</v>
      </c>
      <c r="G44" s="11">
        <f t="shared" si="2"/>
        <v>0.91497366440933037</v>
      </c>
      <c r="I44" s="13"/>
      <c r="J44" s="9"/>
    </row>
    <row r="45" spans="1:10" x14ac:dyDescent="0.25">
      <c r="A45">
        <v>1991</v>
      </c>
      <c r="B45" s="1">
        <v>375.34</v>
      </c>
      <c r="C45" s="1">
        <v>380.29</v>
      </c>
      <c r="D45" s="1">
        <v>392.45</v>
      </c>
      <c r="E45" s="1">
        <v>391.32</v>
      </c>
      <c r="F45" s="12">
        <f t="shared" si="1"/>
        <v>1.2225262197902416</v>
      </c>
      <c r="G45" s="14">
        <f t="shared" si="2"/>
        <v>1.0319755975702751</v>
      </c>
      <c r="I45" s="13"/>
      <c r="J45" s="9"/>
    </row>
    <row r="46" spans="1:10" x14ac:dyDescent="0.25">
      <c r="A46">
        <v>1992</v>
      </c>
      <c r="B46" s="1">
        <v>414.95</v>
      </c>
      <c r="C46" s="1">
        <v>412.53</v>
      </c>
      <c r="D46" s="1">
        <v>418.68</v>
      </c>
      <c r="E46" s="1">
        <v>422.75</v>
      </c>
      <c r="F46" s="14">
        <f t="shared" si="1"/>
        <v>1.0603853623632833</v>
      </c>
      <c r="G46" s="14">
        <f t="shared" si="2"/>
        <v>1.0149080066904226</v>
      </c>
      <c r="I46" s="13"/>
      <c r="J46" s="9"/>
    </row>
    <row r="47" spans="1:10" x14ac:dyDescent="0.25">
      <c r="A47">
        <v>1993</v>
      </c>
      <c r="B47" s="1">
        <v>440.19</v>
      </c>
      <c r="C47" s="1">
        <v>442.46</v>
      </c>
      <c r="D47" s="1">
        <v>467.83</v>
      </c>
      <c r="E47" s="1">
        <v>469.1</v>
      </c>
      <c r="F47" s="14">
        <f t="shared" si="1"/>
        <v>1.0412536960378473</v>
      </c>
      <c r="G47" s="14">
        <f t="shared" si="2"/>
        <v>1.0573385164760656</v>
      </c>
      <c r="I47" s="13"/>
      <c r="J47" s="9"/>
    </row>
    <row r="48" spans="1:10" x14ac:dyDescent="0.25">
      <c r="A48">
        <v>1994</v>
      </c>
      <c r="B48" s="1">
        <v>450.91</v>
      </c>
      <c r="C48" s="1">
        <v>453.02</v>
      </c>
      <c r="D48" s="1">
        <v>472.35</v>
      </c>
      <c r="E48" s="1">
        <v>468.42</v>
      </c>
      <c r="F48" s="11">
        <f t="shared" si="1"/>
        <v>0.96122361969729264</v>
      </c>
      <c r="G48" s="14">
        <f t="shared" si="2"/>
        <v>1.0426691978279106</v>
      </c>
      <c r="H48" s="16" t="s">
        <v>2</v>
      </c>
      <c r="I48" s="10">
        <f>PRODUCT(F42:F48)</f>
        <v>1.4262395313245921</v>
      </c>
      <c r="J48" s="12">
        <f>PRODUCT(G42:G48)</f>
        <v>1.2406888562628009</v>
      </c>
    </row>
    <row r="49" spans="1:10" x14ac:dyDescent="0.25">
      <c r="A49">
        <v>1995</v>
      </c>
      <c r="B49" s="1">
        <v>514.71</v>
      </c>
      <c r="C49" s="1">
        <v>514.26</v>
      </c>
      <c r="D49" s="1">
        <v>581.5</v>
      </c>
      <c r="E49" s="1">
        <v>584.22</v>
      </c>
      <c r="F49" s="14">
        <f t="shared" si="1"/>
        <v>1.0988215703855515</v>
      </c>
      <c r="G49" s="14">
        <f t="shared" si="2"/>
        <v>1.1307509819935442</v>
      </c>
      <c r="I49" s="13"/>
      <c r="J49" s="9"/>
    </row>
    <row r="50" spans="1:10" x14ac:dyDescent="0.25">
      <c r="A50">
        <v>1996</v>
      </c>
      <c r="B50" s="1">
        <v>654.16999999999996</v>
      </c>
      <c r="C50" s="1">
        <v>654.58000000000004</v>
      </c>
      <c r="D50" s="1">
        <v>705.27</v>
      </c>
      <c r="E50" s="1">
        <v>703.77</v>
      </c>
      <c r="F50" s="14">
        <f t="shared" si="1"/>
        <v>1.1197322926294888</v>
      </c>
      <c r="G50" s="14">
        <f t="shared" si="2"/>
        <v>1.0774389684988848</v>
      </c>
      <c r="I50" s="13"/>
      <c r="J50" s="9"/>
    </row>
    <row r="51" spans="1:10" x14ac:dyDescent="0.25">
      <c r="A51">
        <v>1997</v>
      </c>
      <c r="B51" s="1">
        <v>801.34</v>
      </c>
      <c r="C51" s="1">
        <v>798.53</v>
      </c>
      <c r="D51" s="1">
        <v>914.62</v>
      </c>
      <c r="E51" s="1">
        <v>938.99</v>
      </c>
      <c r="F51" s="14">
        <f t="shared" si="1"/>
        <v>1.1386390440058543</v>
      </c>
      <c r="G51" s="14">
        <f t="shared" si="2"/>
        <v>1.1453796350794585</v>
      </c>
      <c r="I51" s="13"/>
      <c r="J51" s="9"/>
    </row>
    <row r="52" spans="1:10" x14ac:dyDescent="0.25">
      <c r="A52">
        <v>1998</v>
      </c>
      <c r="B52" s="1">
        <v>1111.75</v>
      </c>
      <c r="C52" s="1">
        <v>1121</v>
      </c>
      <c r="D52" s="1">
        <v>1098.67</v>
      </c>
      <c r="E52" s="1">
        <v>1111.5999999999999</v>
      </c>
      <c r="F52" s="14">
        <f t="shared" si="1"/>
        <v>1.1839849199671988</v>
      </c>
      <c r="G52" s="11">
        <f t="shared" si="2"/>
        <v>0.98008028545941128</v>
      </c>
      <c r="I52" s="13"/>
      <c r="J52" s="9"/>
    </row>
    <row r="53" spans="1:10" x14ac:dyDescent="0.25">
      <c r="A53">
        <v>1999</v>
      </c>
      <c r="B53" s="1">
        <v>1335.18</v>
      </c>
      <c r="C53" s="1">
        <v>1354.63</v>
      </c>
      <c r="D53" s="1">
        <v>1362.93</v>
      </c>
      <c r="E53" s="1">
        <v>1354.12</v>
      </c>
      <c r="F53" s="12">
        <f t="shared" si="1"/>
        <v>1.201133501259446</v>
      </c>
      <c r="G53" s="14">
        <f t="shared" si="2"/>
        <v>1.006127134346648</v>
      </c>
      <c r="I53" s="13"/>
      <c r="J53" s="13"/>
    </row>
    <row r="54" spans="1:10" x14ac:dyDescent="0.25">
      <c r="A54">
        <v>2000</v>
      </c>
      <c r="B54" s="1">
        <v>1452.43</v>
      </c>
      <c r="C54" s="1">
        <v>1468.25</v>
      </c>
      <c r="D54" s="1">
        <v>1429.4</v>
      </c>
      <c r="E54" s="1">
        <v>1421.22</v>
      </c>
      <c r="F54" s="14">
        <f t="shared" si="1"/>
        <v>1.0726006557764454</v>
      </c>
      <c r="G54" s="11">
        <f t="shared" si="2"/>
        <v>0.97353992848629323</v>
      </c>
      <c r="I54" s="13"/>
      <c r="J54" s="9"/>
    </row>
    <row r="55" spans="1:10" x14ac:dyDescent="0.25">
      <c r="A55">
        <v>2001</v>
      </c>
      <c r="B55" s="1">
        <v>1249.46</v>
      </c>
      <c r="C55" s="1">
        <v>1266.44</v>
      </c>
      <c r="D55" s="1">
        <v>1059.78</v>
      </c>
      <c r="E55" s="1">
        <v>1084.0999999999999</v>
      </c>
      <c r="F55" s="11">
        <f t="shared" si="1"/>
        <v>0.87914608575730713</v>
      </c>
      <c r="G55" s="11">
        <f t="shared" si="2"/>
        <v>0.83681816746154569</v>
      </c>
      <c r="H55" s="16" t="s">
        <v>2</v>
      </c>
      <c r="I55" s="10">
        <f>PRODUCT(F49:F55)</f>
        <v>1.8787284297412228</v>
      </c>
      <c r="J55" s="14">
        <f>PRODUCT(G49:G55)</f>
        <v>1.1210074351610693</v>
      </c>
    </row>
    <row r="56" spans="1:10" x14ac:dyDescent="0.25">
      <c r="A56">
        <v>2002</v>
      </c>
      <c r="B56" s="1">
        <v>1076.92</v>
      </c>
      <c r="C56" s="1">
        <v>1086.46</v>
      </c>
      <c r="D56" s="1">
        <v>885.76</v>
      </c>
      <c r="E56" s="1">
        <v>900.96</v>
      </c>
      <c r="F56" s="11">
        <f t="shared" si="1"/>
        <v>0.99337699474218255</v>
      </c>
      <c r="G56" s="11">
        <f t="shared" si="2"/>
        <v>0.81527161607422272</v>
      </c>
      <c r="I56" s="13"/>
      <c r="J56" s="9"/>
    </row>
    <row r="57" spans="1:10" x14ac:dyDescent="0.25">
      <c r="A57">
        <v>2003</v>
      </c>
      <c r="B57" s="1">
        <v>916.92</v>
      </c>
      <c r="C57" s="1">
        <v>916.3</v>
      </c>
      <c r="D57" s="1">
        <v>1050.71</v>
      </c>
      <c r="E57" s="1">
        <v>1059.02</v>
      </c>
      <c r="F57" s="14">
        <f t="shared" si="1"/>
        <v>1.0177144379328715</v>
      </c>
      <c r="G57" s="14">
        <f t="shared" si="2"/>
        <v>1.1466877660154973</v>
      </c>
      <c r="I57" s="13"/>
      <c r="J57" s="9"/>
    </row>
    <row r="58" spans="1:10" x14ac:dyDescent="0.25">
      <c r="A58">
        <v>2004</v>
      </c>
      <c r="B58" s="1">
        <v>1107.3</v>
      </c>
      <c r="C58" s="1">
        <v>1117.49</v>
      </c>
      <c r="D58" s="1">
        <v>1130.2</v>
      </c>
      <c r="E58" s="1">
        <v>1130.51</v>
      </c>
      <c r="F58" s="14">
        <f t="shared" si="1"/>
        <v>1.0455893184264697</v>
      </c>
      <c r="G58" s="14">
        <f t="shared" si="2"/>
        <v>1.0113737035678172</v>
      </c>
      <c r="I58" s="13"/>
      <c r="J58" s="9"/>
    </row>
    <row r="59" spans="1:10" x14ac:dyDescent="0.25">
      <c r="A59">
        <v>2005</v>
      </c>
      <c r="B59" s="1">
        <v>1156.8499999999999</v>
      </c>
      <c r="C59" s="1">
        <v>1162.1600000000001</v>
      </c>
      <c r="D59" s="1">
        <v>1207.01</v>
      </c>
      <c r="E59" s="1">
        <v>1202.76</v>
      </c>
      <c r="F59" s="14">
        <f t="shared" si="1"/>
        <v>1.0232992189365862</v>
      </c>
      <c r="G59" s="14">
        <f t="shared" si="2"/>
        <v>1.03859193226406</v>
      </c>
      <c r="H59" s="3"/>
      <c r="I59" s="13"/>
      <c r="J59" s="9"/>
    </row>
    <row r="60" spans="1:10" x14ac:dyDescent="0.25">
      <c r="A60">
        <v>2006</v>
      </c>
      <c r="B60" s="1">
        <v>1310.6099999999999</v>
      </c>
      <c r="C60" s="1">
        <v>1305.19</v>
      </c>
      <c r="D60" s="1">
        <v>1377.94</v>
      </c>
      <c r="E60" s="1">
        <v>1367.81</v>
      </c>
      <c r="F60" s="14">
        <f t="shared" si="1"/>
        <v>1.0896687618477501</v>
      </c>
      <c r="G60" s="14">
        <f t="shared" si="2"/>
        <v>1.055739011178449</v>
      </c>
      <c r="I60" s="13"/>
      <c r="J60" s="9"/>
    </row>
    <row r="61" spans="1:10" x14ac:dyDescent="0.25">
      <c r="A61">
        <v>2007</v>
      </c>
      <c r="B61" s="1">
        <v>1482.37</v>
      </c>
      <c r="C61" s="1">
        <v>1486.3</v>
      </c>
      <c r="D61" s="1">
        <v>1549.38</v>
      </c>
      <c r="E61" s="1">
        <v>1508.44</v>
      </c>
      <c r="F61" s="14">
        <f t="shared" si="1"/>
        <v>1.0837543226032855</v>
      </c>
      <c r="G61" s="14">
        <f t="shared" si="2"/>
        <v>1.0424409607750791</v>
      </c>
      <c r="I61" s="13"/>
      <c r="J61" s="9"/>
    </row>
    <row r="62" spans="1:10" x14ac:dyDescent="0.25">
      <c r="A62">
        <v>2008</v>
      </c>
      <c r="B62" s="1">
        <v>1385.59</v>
      </c>
      <c r="C62" s="1">
        <v>1409.34</v>
      </c>
      <c r="D62" s="1">
        <v>968.75</v>
      </c>
      <c r="E62" s="1">
        <v>966.3</v>
      </c>
      <c r="F62" s="22">
        <f t="shared" si="1"/>
        <v>0.91855824560473065</v>
      </c>
      <c r="G62" s="21">
        <f t="shared" si="2"/>
        <v>0.68737848922190536</v>
      </c>
      <c r="H62" s="16" t="s">
        <v>2</v>
      </c>
      <c r="I62" s="14">
        <f>PRODUCT(F56:F62)</f>
        <v>1.1733723716005457</v>
      </c>
      <c r="J62" s="21">
        <f>PRODUCT(G56:G62)</f>
        <v>0.74286188925235264</v>
      </c>
    </row>
    <row r="63" spans="1:10" x14ac:dyDescent="0.25">
      <c r="A63">
        <v>2009</v>
      </c>
      <c r="B63" s="1">
        <v>872.81</v>
      </c>
      <c r="C63" s="1">
        <v>877.52</v>
      </c>
      <c r="D63" s="1">
        <v>1036.19</v>
      </c>
      <c r="E63" s="1">
        <v>1042.8800000000001</v>
      </c>
      <c r="F63" s="22">
        <f t="shared" si="1"/>
        <v>0.90324950843423368</v>
      </c>
      <c r="G63" s="14">
        <f t="shared" si="2"/>
        <v>1.1808163916491932</v>
      </c>
      <c r="H63" s="3"/>
      <c r="I63" s="13"/>
      <c r="J63" s="9"/>
    </row>
    <row r="64" spans="1:10" x14ac:dyDescent="0.25">
      <c r="A64">
        <v>2010</v>
      </c>
      <c r="B64" s="1">
        <v>1186.69</v>
      </c>
      <c r="C64" s="1">
        <v>1202.26</v>
      </c>
      <c r="D64" s="1">
        <v>1183.26</v>
      </c>
      <c r="E64" s="1">
        <v>1184.3800000000001</v>
      </c>
      <c r="F64" s="14">
        <f t="shared" si="1"/>
        <v>1.1378969776004908</v>
      </c>
      <c r="G64" s="11">
        <f t="shared" si="2"/>
        <v>0.98419643005672652</v>
      </c>
      <c r="I64" s="13"/>
      <c r="J64" s="9"/>
    </row>
    <row r="65" spans="1:10" x14ac:dyDescent="0.25">
      <c r="A65">
        <v>2011</v>
      </c>
      <c r="B65" s="1">
        <v>1363.61</v>
      </c>
      <c r="C65" s="1">
        <v>1361.22</v>
      </c>
      <c r="D65" s="1">
        <v>1253.3</v>
      </c>
      <c r="E65" s="1">
        <v>1218.28</v>
      </c>
      <c r="F65" s="14">
        <f t="shared" si="1"/>
        <v>1.1513281210422328</v>
      </c>
      <c r="G65" s="11">
        <f t="shared" si="2"/>
        <v>0.92071817928035138</v>
      </c>
      <c r="I65" s="13"/>
      <c r="J65" s="9"/>
    </row>
    <row r="66" spans="1:10" x14ac:dyDescent="0.25">
      <c r="A66">
        <v>2012</v>
      </c>
      <c r="B66" s="1">
        <v>1397.91</v>
      </c>
      <c r="C66" s="1">
        <v>1405.82</v>
      </c>
      <c r="D66" s="1">
        <v>1412.16</v>
      </c>
      <c r="E66" s="1">
        <v>1427.59</v>
      </c>
      <c r="F66" s="14">
        <f t="shared" si="1"/>
        <v>1.1474455790130349</v>
      </c>
      <c r="G66" s="20">
        <f t="shared" si="2"/>
        <v>1.0045098234482368</v>
      </c>
      <c r="I66" s="13"/>
      <c r="J66" s="9"/>
    </row>
    <row r="67" spans="1:10" x14ac:dyDescent="0.25">
      <c r="A67">
        <v>2013</v>
      </c>
      <c r="B67" s="1">
        <v>1597.57</v>
      </c>
      <c r="C67" s="1">
        <v>1582.7</v>
      </c>
      <c r="D67" s="1">
        <v>1756.54</v>
      </c>
      <c r="E67" s="1">
        <v>1761.64</v>
      </c>
      <c r="F67" s="14">
        <f t="shared" ref="F67:F71" si="3">B67/E66</f>
        <v>1.1190677995783103</v>
      </c>
      <c r="G67" s="14">
        <f t="shared" ref="G67:G71" si="4">D67/C67</f>
        <v>1.1098376192582295</v>
      </c>
      <c r="I67" s="13"/>
      <c r="J67" s="9"/>
    </row>
    <row r="68" spans="1:10" x14ac:dyDescent="0.25">
      <c r="A68">
        <v>2014</v>
      </c>
      <c r="B68" s="1">
        <v>1883.95</v>
      </c>
      <c r="C68" s="1">
        <v>1883.68</v>
      </c>
      <c r="D68" s="1">
        <v>2018.05</v>
      </c>
      <c r="E68" s="1">
        <v>2017.81</v>
      </c>
      <c r="F68" s="14">
        <f t="shared" si="3"/>
        <v>1.0694296223973117</v>
      </c>
      <c r="G68" s="14">
        <f t="shared" si="4"/>
        <v>1.0713337721906055</v>
      </c>
      <c r="I68" s="13"/>
      <c r="J68" s="9"/>
    </row>
    <row r="69" spans="1:10" x14ac:dyDescent="0.25">
      <c r="A69">
        <v>2015</v>
      </c>
      <c r="B69" s="1">
        <v>2085.5100000000002</v>
      </c>
      <c r="C69" s="1">
        <v>2108.29</v>
      </c>
      <c r="D69" s="1">
        <v>2079.36</v>
      </c>
      <c r="E69" s="1">
        <v>2104.0500000000002</v>
      </c>
      <c r="F69" s="14">
        <f t="shared" si="3"/>
        <v>1.0335512263295357</v>
      </c>
      <c r="G69" s="11">
        <f t="shared" si="4"/>
        <v>0.98627797883592871</v>
      </c>
      <c r="H69" s="16" t="s">
        <v>18</v>
      </c>
      <c r="I69" s="10">
        <f>PRODUCT(F63:F69)</f>
        <v>1.6795096468931674</v>
      </c>
      <c r="J69" s="12">
        <f>PRODUCT(G63:G69)</f>
        <v>1.2604587541002035</v>
      </c>
    </row>
    <row r="70" spans="1:10" x14ac:dyDescent="0.25">
      <c r="A70">
        <v>2016</v>
      </c>
      <c r="B70" s="1">
        <v>2065.3000000000002</v>
      </c>
      <c r="C70" s="1">
        <v>2081.4299999999998</v>
      </c>
      <c r="D70" s="1">
        <v>2126.15</v>
      </c>
      <c r="E70" s="1">
        <v>2111.7199999999998</v>
      </c>
      <c r="F70" s="22">
        <f t="shared" si="3"/>
        <v>0.98158313728285929</v>
      </c>
      <c r="G70" s="14">
        <f t="shared" si="4"/>
        <v>1.0214852289051279</v>
      </c>
      <c r="H70" s="26" t="s">
        <v>19</v>
      </c>
      <c r="I70" s="10">
        <f>PRODUCT(F63:F70)</f>
        <v>1.6485783482942225</v>
      </c>
      <c r="J70" s="12">
        <f>PRODUCT(G63:G70)</f>
        <v>1.2875399989575187</v>
      </c>
    </row>
    <row r="71" spans="1:10" x14ac:dyDescent="0.25">
      <c r="A71">
        <v>2017</v>
      </c>
      <c r="B71" s="1">
        <v>2384.1999999999998</v>
      </c>
      <c r="C71" s="1">
        <v>2388.33</v>
      </c>
      <c r="D71" s="1">
        <v>2575.41</v>
      </c>
      <c r="E71" s="1">
        <v>2579.09</v>
      </c>
      <c r="F71" s="34">
        <f t="shared" si="3"/>
        <v>1.1290322580645162</v>
      </c>
      <c r="G71" s="14">
        <f t="shared" si="4"/>
        <v>1.0783308839230759</v>
      </c>
      <c r="H71" s="3"/>
      <c r="I71" s="13"/>
      <c r="J71" s="13"/>
    </row>
    <row r="72" spans="1:10" x14ac:dyDescent="0.25">
      <c r="A72">
        <v>2018</v>
      </c>
      <c r="B72" s="1">
        <v>2648.05</v>
      </c>
      <c r="C72" s="1">
        <v>2654.8</v>
      </c>
      <c r="D72" s="1">
        <v>2711.18</v>
      </c>
      <c r="E72" s="1">
        <v>2740.8</v>
      </c>
      <c r="F72" s="34">
        <f t="shared" ref="F72:F77" si="5">B72/E71</f>
        <v>1.0267381130553801</v>
      </c>
      <c r="G72" s="14">
        <f t="shared" ref="G72" si="6">D72/C72</f>
        <v>1.0212370046707848</v>
      </c>
      <c r="H72" s="3"/>
      <c r="I72" s="13"/>
      <c r="J72" s="13"/>
    </row>
    <row r="73" spans="1:10" x14ac:dyDescent="0.25">
      <c r="A73">
        <v>2019</v>
      </c>
      <c r="B73" s="1">
        <v>2945.37</v>
      </c>
      <c r="C73" s="1">
        <v>2951.51</v>
      </c>
      <c r="D73" s="1">
        <v>3037.56</v>
      </c>
      <c r="E73" s="1">
        <v>3066.91</v>
      </c>
      <c r="F73" s="34">
        <f t="shared" si="5"/>
        <v>1.0746387915936952</v>
      </c>
      <c r="G73" s="14">
        <f t="shared" ref="G73:G79" si="7">D73/C73</f>
        <v>1.0291545683395955</v>
      </c>
      <c r="H73" s="3"/>
      <c r="I73" s="13"/>
      <c r="J73" s="13"/>
    </row>
    <row r="74" spans="1:10" x14ac:dyDescent="0.25">
      <c r="A74">
        <v>2020</v>
      </c>
      <c r="B74" s="1">
        <v>2911.35</v>
      </c>
      <c r="C74" s="1">
        <v>2830.71</v>
      </c>
      <c r="D74" s="1">
        <v>3269.96</v>
      </c>
      <c r="E74" s="1">
        <v>3310.24</v>
      </c>
      <c r="F74" s="22">
        <f t="shared" si="5"/>
        <v>0.94927793772885416</v>
      </c>
      <c r="G74" s="14">
        <f t="shared" si="7"/>
        <v>1.1551730837846335</v>
      </c>
      <c r="H74" s="3"/>
      <c r="I74" s="13"/>
      <c r="J74" s="13"/>
    </row>
    <row r="75" spans="1:10" x14ac:dyDescent="0.25">
      <c r="A75">
        <v>2021</v>
      </c>
      <c r="B75" s="1">
        <v>4181.17</v>
      </c>
      <c r="C75" s="1">
        <v>4192.66</v>
      </c>
      <c r="D75" s="1">
        <v>4604.75</v>
      </c>
      <c r="E75" s="1">
        <v>4613.67</v>
      </c>
      <c r="F75" s="37">
        <f t="shared" si="5"/>
        <v>1.2631017690560202</v>
      </c>
      <c r="G75" s="14">
        <f t="shared" si="7"/>
        <v>1.0982884374120487</v>
      </c>
      <c r="H75" s="3"/>
      <c r="I75" s="13"/>
      <c r="J75" s="13"/>
    </row>
    <row r="76" spans="1:10" x14ac:dyDescent="0.25">
      <c r="A76">
        <v>2022</v>
      </c>
      <c r="B76" s="1">
        <v>4131.93</v>
      </c>
      <c r="C76" s="1">
        <v>4155.38</v>
      </c>
      <c r="D76" s="1">
        <v>3872.34</v>
      </c>
      <c r="E76" s="1">
        <v>3856.1</v>
      </c>
      <c r="F76" s="22">
        <f t="shared" si="5"/>
        <v>0.89558420953384188</v>
      </c>
      <c r="G76" s="11">
        <f t="shared" si="7"/>
        <v>0.93188589250561926</v>
      </c>
      <c r="H76" s="16" t="s">
        <v>2</v>
      </c>
      <c r="I76" s="12">
        <f>PRODUCT(F70:F76)</f>
        <v>1.3130878870646894</v>
      </c>
      <c r="J76" s="12">
        <f>PRODUCT(G70:G76)</f>
        <v>1.3687290778445875</v>
      </c>
    </row>
    <row r="77" spans="1:10" x14ac:dyDescent="0.25">
      <c r="A77">
        <v>2023</v>
      </c>
      <c r="B77" s="1">
        <v>4169.3999999999996</v>
      </c>
      <c r="C77" s="1">
        <v>4167.33</v>
      </c>
      <c r="D77" s="1">
        <v>4193.3500000000004</v>
      </c>
      <c r="E77" s="1">
        <v>4237.8599999999997</v>
      </c>
      <c r="F77" s="34">
        <f t="shared" si="5"/>
        <v>1.0812478929488343</v>
      </c>
      <c r="G77" s="14">
        <f t="shared" si="7"/>
        <v>1.0062438059860872</v>
      </c>
      <c r="H77" s="3"/>
      <c r="I77" s="13"/>
      <c r="J77" s="13"/>
    </row>
    <row r="78" spans="1:10" x14ac:dyDescent="0.25">
      <c r="A78">
        <v>2024</v>
      </c>
      <c r="B78" s="1">
        <v>5035.68</v>
      </c>
      <c r="C78" s="1">
        <v>5018.3900000000003</v>
      </c>
      <c r="D78" s="1">
        <v>5705.45</v>
      </c>
      <c r="E78" s="1">
        <v>5728.8</v>
      </c>
      <c r="F78" s="34">
        <f>B78/E77</f>
        <v>1.1882601124152286</v>
      </c>
      <c r="G78" s="14">
        <f t="shared" ref="G78" si="8">D78/C78</f>
        <v>1.1369084507182581</v>
      </c>
      <c r="H78" s="3"/>
      <c r="I78" s="13"/>
      <c r="J78" s="13"/>
    </row>
    <row r="79" spans="1:10" x14ac:dyDescent="0.25">
      <c r="A79">
        <v>2025</v>
      </c>
      <c r="B79" s="1">
        <v>5569.06</v>
      </c>
      <c r="C79" s="1">
        <v>5604.14</v>
      </c>
      <c r="D79" s="1"/>
      <c r="E79" s="1"/>
      <c r="F79" s="22">
        <f>B79/E78</f>
        <v>0.97211632453567942</v>
      </c>
      <c r="G79" s="13"/>
      <c r="H79" s="3"/>
      <c r="I79" s="13"/>
      <c r="J79" s="13"/>
    </row>
    <row r="80" spans="1:10" x14ac:dyDescent="0.25">
      <c r="E80" s="3"/>
      <c r="I80" s="3"/>
      <c r="J80" s="3"/>
    </row>
    <row r="81" spans="1:13" x14ac:dyDescent="0.25">
      <c r="A81" s="3"/>
      <c r="B81" s="3"/>
      <c r="E81" s="7"/>
      <c r="F81" s="7"/>
      <c r="G81" s="7"/>
      <c r="H81" s="8" t="s">
        <v>25</v>
      </c>
      <c r="I81" s="10">
        <f>PRODUCT(F5:F79)</f>
        <v>86.465162687908901</v>
      </c>
    </row>
    <row r="82" spans="1:13" x14ac:dyDescent="0.25">
      <c r="A82" s="3"/>
      <c r="B82" s="3"/>
      <c r="E82" s="7"/>
      <c r="F82" s="7"/>
      <c r="G82" s="7"/>
      <c r="I82" s="8" t="s">
        <v>26</v>
      </c>
      <c r="J82" s="24">
        <f>PRODUCT(G4:G78)</f>
        <v>2.4098167547835354</v>
      </c>
    </row>
    <row r="83" spans="1:13" x14ac:dyDescent="0.25">
      <c r="A83" s="3"/>
      <c r="B83" s="3"/>
      <c r="J83" s="8" t="s">
        <v>27</v>
      </c>
      <c r="K83" s="25">
        <f>C79/C4</f>
        <v>307.58177826564219</v>
      </c>
    </row>
    <row r="84" spans="1:13" x14ac:dyDescent="0.25">
      <c r="A84" s="3"/>
      <c r="B84" s="3"/>
    </row>
    <row r="85" spans="1:13" x14ac:dyDescent="0.25">
      <c r="A85" s="3"/>
      <c r="B85" s="3"/>
      <c r="D85" s="4"/>
      <c r="E85" s="4"/>
      <c r="F85" s="4"/>
      <c r="G85" s="4"/>
      <c r="H85" s="8" t="s">
        <v>28</v>
      </c>
      <c r="I85" s="30">
        <f>((I81)^(1/75))-1</f>
        <v>6.1266728135422666E-2</v>
      </c>
      <c r="M85" t="s">
        <v>22</v>
      </c>
    </row>
    <row r="86" spans="1:13" x14ac:dyDescent="0.25">
      <c r="A86" s="3"/>
      <c r="B86" s="3"/>
      <c r="D86" s="4"/>
      <c r="E86" s="4"/>
      <c r="F86" s="4"/>
      <c r="G86" s="4"/>
      <c r="H86" s="4"/>
      <c r="I86" s="8" t="s">
        <v>29</v>
      </c>
      <c r="J86" s="30">
        <f>((J82)^(1/75))-1</f>
        <v>1.1796377675803882E-2</v>
      </c>
      <c r="M86" t="s">
        <v>23</v>
      </c>
    </row>
    <row r="87" spans="1:13" x14ac:dyDescent="0.25">
      <c r="A87" s="3"/>
      <c r="B87" s="3"/>
      <c r="C87" s="3"/>
      <c r="J87" s="8" t="s">
        <v>30</v>
      </c>
      <c r="K87" s="30">
        <f>((K83)^(1/75))-1</f>
        <v>7.9376126199712571E-2</v>
      </c>
      <c r="M87" t="s">
        <v>24</v>
      </c>
    </row>
    <row r="88" spans="1:13" x14ac:dyDescent="0.25">
      <c r="B88" s="3"/>
    </row>
    <row r="89" spans="1:13" x14ac:dyDescent="0.25">
      <c r="B89" s="38">
        <f>(B79/E78)-1</f>
        <v>-2.7883675464320579E-2</v>
      </c>
      <c r="C89" s="36" t="s">
        <v>32</v>
      </c>
    </row>
    <row r="90" spans="1:13" x14ac:dyDescent="0.25">
      <c r="B90" s="3"/>
      <c r="D90" s="38">
        <f>(D78/C78)-1</f>
        <v>0.13690845071825808</v>
      </c>
      <c r="E90" s="36" t="s">
        <v>31</v>
      </c>
    </row>
    <row r="91" spans="1:13" x14ac:dyDescent="0.25">
      <c r="B91" s="3"/>
      <c r="C91" s="35"/>
    </row>
    <row r="92" spans="1:13" x14ac:dyDescent="0.25">
      <c r="A92" t="s">
        <v>33</v>
      </c>
      <c r="B92" s="3"/>
    </row>
    <row r="93" spans="1:13" x14ac:dyDescent="0.25">
      <c r="B93" s="3"/>
      <c r="C93" s="3"/>
    </row>
    <row r="94" spans="1:13" x14ac:dyDescent="0.25">
      <c r="A94" s="3"/>
      <c r="B94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Davis</dc:creator>
  <cp:lastModifiedBy>Brian Davis</cp:lastModifiedBy>
  <dcterms:created xsi:type="dcterms:W3CDTF">2015-05-07T06:21:30Z</dcterms:created>
  <dcterms:modified xsi:type="dcterms:W3CDTF">2025-05-01T22:51:55Z</dcterms:modified>
</cp:coreProperties>
</file>